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0.2\share\01_総務管理グループ\23　電子複写機賃貸借\R8.4.1～（新規）\02 入札公告（R8.2.12～）\"/>
    </mc:Choice>
  </mc:AlternateContent>
  <xr:revisionPtr revIDLastSave="0" documentId="13_ncr:1_{3B987DD7-1636-41C5-B13F-45EC1D892E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見積計算書（カラー）" sheetId="8" r:id="rId1"/>
    <sheet name="【作成例】見積計算書（カラー）" sheetId="7" r:id="rId2"/>
  </sheets>
  <definedNames>
    <definedName name="_xlnm.Print_Area" localSheetId="1">'【作成例】見積計算書（カラー）'!$A$1:$N$26</definedName>
    <definedName name="_xlnm.Print_Area" localSheetId="0">'見積計算書（カラー）'!$A$1:$N$32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5" i="8" l="1"/>
  <c r="K19" i="8" l="1"/>
  <c r="K19" i="7"/>
  <c r="K18" i="8" l="1"/>
  <c r="K17" i="8"/>
  <c r="K16" i="8"/>
  <c r="K22" i="8"/>
  <c r="K23" i="8" s="1"/>
  <c r="K21" i="8"/>
  <c r="K20" i="8"/>
  <c r="K21" i="7" l="1"/>
  <c r="K20" i="7"/>
  <c r="K18" i="7"/>
  <c r="K17" i="7"/>
  <c r="K16" i="7"/>
  <c r="K15" i="7"/>
  <c r="M23" i="8" l="1"/>
  <c r="N15" i="8" s="1"/>
  <c r="N28" i="8" s="1"/>
  <c r="N30" i="8" s="1"/>
  <c r="K22" i="7" l="1"/>
  <c r="K23" i="7" s="1"/>
  <c r="M23" i="7"/>
  <c r="N15" i="7" l="1"/>
  <c r="N28" i="7" s="1"/>
  <c r="N30" i="7" s="1"/>
</calcChain>
</file>

<file path=xl/sharedStrings.xml><?xml version="1.0" encoding="utf-8"?>
<sst xmlns="http://schemas.openxmlformats.org/spreadsheetml/2006/main" count="100" uniqueCount="44">
  <si>
    <t>注)</t>
    <rPh sb="0" eb="1">
      <t>チュウ</t>
    </rPh>
    <phoneticPr fontId="4"/>
  </si>
  <si>
    <t>のセルだけ入力してください。</t>
    <rPh sb="5" eb="7">
      <t>ニュウリョク</t>
    </rPh>
    <phoneticPr fontId="4"/>
  </si>
  <si>
    <t>業者名</t>
    <rPh sb="0" eb="2">
      <t>ギョウシャ</t>
    </rPh>
    <rPh sb="2" eb="3">
      <t>メイ</t>
    </rPh>
    <phoneticPr fontId="4"/>
  </si>
  <si>
    <t>１</t>
    <phoneticPr fontId="9"/>
  </si>
  <si>
    <t>案件名称</t>
    <rPh sb="0" eb="2">
      <t>アンケン</t>
    </rPh>
    <rPh sb="2" eb="4">
      <t>メイショウ</t>
    </rPh>
    <phoneticPr fontId="9"/>
  </si>
  <si>
    <t>契約期間（月数）</t>
    <rPh sb="0" eb="2">
      <t>ケイヤク</t>
    </rPh>
    <rPh sb="2" eb="4">
      <t>キカン</t>
    </rPh>
    <rPh sb="5" eb="7">
      <t>ツキスウ</t>
    </rPh>
    <phoneticPr fontId="9"/>
  </si>
  <si>
    <t>月</t>
    <rPh sb="0" eb="1">
      <t>ツキ</t>
    </rPh>
    <phoneticPr fontId="4"/>
  </si>
  <si>
    <t>月間予定複写枚数</t>
    <rPh sb="0" eb="2">
      <t>ゲッカン</t>
    </rPh>
    <rPh sb="2" eb="4">
      <t>ヨテイ</t>
    </rPh>
    <rPh sb="4" eb="6">
      <t>フクシャ</t>
    </rPh>
    <rPh sb="6" eb="8">
      <t>マイスウ</t>
    </rPh>
    <phoneticPr fontId="9"/>
  </si>
  <si>
    <t>枚／月</t>
    <rPh sb="0" eb="1">
      <t>マイ</t>
    </rPh>
    <rPh sb="2" eb="3">
      <t>ツキ</t>
    </rPh>
    <phoneticPr fontId="10"/>
  </si>
  <si>
    <t>入札金額
（税抜き）</t>
    <rPh sb="0" eb="2">
      <t>ニュウサツ</t>
    </rPh>
    <rPh sb="2" eb="4">
      <t>キンガク</t>
    </rPh>
    <rPh sb="6" eb="7">
      <t>ゼイ</t>
    </rPh>
    <rPh sb="7" eb="8">
      <t>ヌ</t>
    </rPh>
    <phoneticPr fontId="9"/>
  </si>
  <si>
    <t>複写サービス料金
（円／月）</t>
    <rPh sb="0" eb="2">
      <t>フクシャ</t>
    </rPh>
    <rPh sb="6" eb="8">
      <t>リョウキン</t>
    </rPh>
    <rPh sb="10" eb="11">
      <t>エン</t>
    </rPh>
    <rPh sb="12" eb="13">
      <t>ツキ</t>
    </rPh>
    <phoneticPr fontId="4"/>
  </si>
  <si>
    <r>
      <t>オプション機能　</t>
    </r>
    <r>
      <rPr>
        <b/>
        <sz val="10"/>
        <color rgb="FFFF0000"/>
        <rFont val="HG創英角ｺﾞｼｯｸUB"/>
        <family val="3"/>
        <charset val="128"/>
      </rPr>
      <t>*3</t>
    </r>
    <rPh sb="5" eb="7">
      <t>キノウ</t>
    </rPh>
    <phoneticPr fontId="4"/>
  </si>
  <si>
    <r>
      <t>超過料金　</t>
    </r>
    <r>
      <rPr>
        <b/>
        <sz val="10"/>
        <color rgb="FFFF0000"/>
        <rFont val="HG創英角ｺﾞｼｯｸUB"/>
        <family val="3"/>
        <charset val="128"/>
      </rPr>
      <t>*1</t>
    </r>
    <rPh sb="0" eb="2">
      <t>チョウカ</t>
    </rPh>
    <rPh sb="2" eb="4">
      <t>リョウキン</t>
    </rPh>
    <phoneticPr fontId="4"/>
  </si>
  <si>
    <t>機能名称</t>
    <rPh sb="0" eb="2">
      <t>キノウ</t>
    </rPh>
    <rPh sb="2" eb="4">
      <t>メイショウ</t>
    </rPh>
    <phoneticPr fontId="4"/>
  </si>
  <si>
    <t>加算額
（円／月）</t>
    <rPh sb="0" eb="3">
      <t>カサンガク</t>
    </rPh>
    <rPh sb="5" eb="6">
      <t>エン</t>
    </rPh>
    <rPh sb="7" eb="8">
      <t>ツキ</t>
    </rPh>
    <phoneticPr fontId="4"/>
  </si>
  <si>
    <r>
      <t>超過枚数　</t>
    </r>
    <r>
      <rPr>
        <b/>
        <sz val="10"/>
        <color rgb="FFFF0000"/>
        <rFont val="HG創英角ｺﾞｼｯｸUB"/>
        <family val="3"/>
        <charset val="128"/>
      </rPr>
      <t>*2</t>
    </r>
    <r>
      <rPr>
        <sz val="10"/>
        <rFont val="平成角ゴシック"/>
        <family val="3"/>
        <charset val="128"/>
      </rPr>
      <t xml:space="preserve">
（枚／月）</t>
    </r>
    <rPh sb="0" eb="2">
      <t>チョウカ</t>
    </rPh>
    <rPh sb="2" eb="4">
      <t>マイスウ</t>
    </rPh>
    <rPh sb="9" eb="10">
      <t>マイ</t>
    </rPh>
    <rPh sb="11" eb="12">
      <t>ツキ</t>
    </rPh>
    <phoneticPr fontId="4"/>
  </si>
  <si>
    <t>単価
(円／枚)</t>
    <rPh sb="0" eb="2">
      <t>タンカ</t>
    </rPh>
    <rPh sb="4" eb="5">
      <t>エン</t>
    </rPh>
    <rPh sb="6" eb="7">
      <t>マイ</t>
    </rPh>
    <phoneticPr fontId="4"/>
  </si>
  <si>
    <t>金額
(円／月)</t>
    <rPh sb="0" eb="2">
      <t>キンガク</t>
    </rPh>
    <rPh sb="4" eb="5">
      <t>エン</t>
    </rPh>
    <rPh sb="6" eb="7">
      <t>ツキ</t>
    </rPh>
    <phoneticPr fontId="4"/>
  </si>
  <si>
    <t>①</t>
    <phoneticPr fontId="4"/>
  </si>
  <si>
    <t>超過料金　計　②</t>
    <rPh sb="0" eb="2">
      <t>チョウカ</t>
    </rPh>
    <rPh sb="2" eb="4">
      <t>リョウキン</t>
    </rPh>
    <rPh sb="5" eb="6">
      <t>ケイ</t>
    </rPh>
    <phoneticPr fontId="4"/>
  </si>
  <si>
    <t>加算額　計　③</t>
    <rPh sb="0" eb="3">
      <t>カサンガク</t>
    </rPh>
    <rPh sb="4" eb="5">
      <t>ケイ</t>
    </rPh>
    <phoneticPr fontId="4"/>
  </si>
  <si>
    <t>＊１）基本枚数を超過した場合における，月間予定複写枚数までの料金を入力する。</t>
    <rPh sb="3" eb="5">
      <t>キホン</t>
    </rPh>
    <rPh sb="5" eb="7">
      <t>マイスウ</t>
    </rPh>
    <rPh sb="8" eb="10">
      <t>チョウカ</t>
    </rPh>
    <rPh sb="12" eb="14">
      <t>バアイ</t>
    </rPh>
    <rPh sb="19" eb="21">
      <t>ゲッカン</t>
    </rPh>
    <rPh sb="21" eb="23">
      <t>ヨテイ</t>
    </rPh>
    <rPh sb="23" eb="25">
      <t>フクシャ</t>
    </rPh>
    <rPh sb="25" eb="27">
      <t>マイスウ</t>
    </rPh>
    <rPh sb="30" eb="32">
      <t>リョウキン</t>
    </rPh>
    <rPh sb="33" eb="35">
      <t>ニュウリョク</t>
    </rPh>
    <phoneticPr fontId="4"/>
  </si>
  <si>
    <t>＊２）月間複写枚数が，月間予定複写枚数を超過した場合は，月間予定複写枚数までの区分単価と同一単価とする。</t>
    <rPh sb="3" eb="5">
      <t>ゲッカン</t>
    </rPh>
    <rPh sb="5" eb="7">
      <t>フクシャ</t>
    </rPh>
    <rPh sb="7" eb="9">
      <t>マイスウ</t>
    </rPh>
    <rPh sb="11" eb="13">
      <t>ゲッカン</t>
    </rPh>
    <rPh sb="13" eb="15">
      <t>ヨテイ</t>
    </rPh>
    <rPh sb="15" eb="17">
      <t>フクシャ</t>
    </rPh>
    <rPh sb="17" eb="19">
      <t>マイスウ</t>
    </rPh>
    <rPh sb="20" eb="22">
      <t>チョウカ</t>
    </rPh>
    <rPh sb="24" eb="26">
      <t>バアイ</t>
    </rPh>
    <rPh sb="28" eb="30">
      <t>ゲッカン</t>
    </rPh>
    <rPh sb="30" eb="32">
      <t>ヨテイ</t>
    </rPh>
    <rPh sb="32" eb="34">
      <t>フクシャ</t>
    </rPh>
    <rPh sb="34" eb="36">
      <t>マイスウ</t>
    </rPh>
    <rPh sb="39" eb="41">
      <t>クブン</t>
    </rPh>
    <rPh sb="41" eb="43">
      <t>タンカ</t>
    </rPh>
    <rPh sb="44" eb="46">
      <t>ドウイツ</t>
    </rPh>
    <rPh sb="46" eb="48">
      <t>タンカ</t>
    </rPh>
    <phoneticPr fontId="4"/>
  </si>
  <si>
    <t>見積計算書＜カラー＞</t>
    <rPh sb="0" eb="2">
      <t>ミツモリ</t>
    </rPh>
    <rPh sb="2" eb="5">
      <t>ケイサンショ</t>
    </rPh>
    <phoneticPr fontId="4"/>
  </si>
  <si>
    <t>２</t>
    <phoneticPr fontId="9"/>
  </si>
  <si>
    <t>３</t>
    <phoneticPr fontId="9"/>
  </si>
  <si>
    <t>カラー</t>
    <phoneticPr fontId="4"/>
  </si>
  <si>
    <t>モノクロ</t>
    <phoneticPr fontId="4"/>
  </si>
  <si>
    <t>４</t>
    <phoneticPr fontId="9"/>
  </si>
  <si>
    <t>カラー基本料金
（円／月）</t>
    <rPh sb="3" eb="5">
      <t>キホン</t>
    </rPh>
    <rPh sb="5" eb="7">
      <t>リョウキン</t>
    </rPh>
    <rPh sb="9" eb="10">
      <t>エン</t>
    </rPh>
    <rPh sb="11" eb="12">
      <t>ツキ</t>
    </rPh>
    <phoneticPr fontId="4"/>
  </si>
  <si>
    <t>カラー基本枚数
（枚／月）</t>
    <rPh sb="3" eb="5">
      <t>キホン</t>
    </rPh>
    <rPh sb="5" eb="7">
      <t>マイスウ</t>
    </rPh>
    <rPh sb="9" eb="10">
      <t>マイ</t>
    </rPh>
    <rPh sb="11" eb="12">
      <t>ツキ</t>
    </rPh>
    <phoneticPr fontId="10"/>
  </si>
  <si>
    <t>フルカラー</t>
    <phoneticPr fontId="4"/>
  </si>
  <si>
    <t>モノクロ</t>
    <phoneticPr fontId="4"/>
  </si>
  <si>
    <t>＊３）「プリント」「スキャン」「ＦＡＸ」「両面印刷」「集約印刷」「フィニッシャー」「自動両面原稿送り」以外の機能。</t>
    <phoneticPr fontId="4"/>
  </si>
  <si>
    <t>～</t>
    <phoneticPr fontId="4"/>
  </si>
  <si>
    <t>株式会社●●●●</t>
    <phoneticPr fontId="4"/>
  </si>
  <si>
    <t>電子複写機（○○○○事務所）の複写サービス</t>
    <phoneticPr fontId="4"/>
  </si>
  <si>
    <t>月額料金
（①＋②＋③）</t>
    <rPh sb="0" eb="2">
      <t>ゲツガク</t>
    </rPh>
    <rPh sb="2" eb="4">
      <t>リョウキン</t>
    </rPh>
    <phoneticPr fontId="4"/>
  </si>
  <si>
    <t>入札金額</t>
    <rPh sb="0" eb="2">
      <t>ニュウサツ</t>
    </rPh>
    <rPh sb="2" eb="4">
      <t>キンガク</t>
    </rPh>
    <phoneticPr fontId="4"/>
  </si>
  <si>
    <t>”この計算書は，入札書提出時に必ず添付してください。”</t>
    <rPh sb="3" eb="6">
      <t>ケイサンショ</t>
    </rPh>
    <rPh sb="8" eb="10">
      <t>ニュウサツ</t>
    </rPh>
    <rPh sb="10" eb="11">
      <t>ショ</t>
    </rPh>
    <rPh sb="11" eb="13">
      <t>テイシュツ</t>
    </rPh>
    <rPh sb="13" eb="14">
      <t>ジ</t>
    </rPh>
    <phoneticPr fontId="4"/>
  </si>
  <si>
    <t>※入札書に記入する金額になります。　　　　　　　　　　　　　　　　※消費税抜</t>
    <rPh sb="1" eb="3">
      <t>ニュウサツ</t>
    </rPh>
    <rPh sb="3" eb="4">
      <t>ショ</t>
    </rPh>
    <rPh sb="5" eb="7">
      <t>キニュウ</t>
    </rPh>
    <rPh sb="9" eb="11">
      <t>キンガク</t>
    </rPh>
    <rPh sb="34" eb="36">
      <t>ショウヒ</t>
    </rPh>
    <rPh sb="36" eb="37">
      <t>ゼイ</t>
    </rPh>
    <rPh sb="37" eb="38">
      <t>ヌキ</t>
    </rPh>
    <phoneticPr fontId="4"/>
  </si>
  <si>
    <t>※消費税込</t>
    <rPh sb="1" eb="3">
      <t>ショウヒ</t>
    </rPh>
    <rPh sb="3" eb="4">
      <t>ゼイ</t>
    </rPh>
    <rPh sb="4" eb="5">
      <t>コ</t>
    </rPh>
    <phoneticPr fontId="4"/>
  </si>
  <si>
    <t>※消費税込</t>
    <rPh sb="1" eb="4">
      <t>ショウヒゼイ</t>
    </rPh>
    <rPh sb="4" eb="5">
      <t>コ</t>
    </rPh>
    <phoneticPr fontId="4"/>
  </si>
  <si>
    <t>電子複写機の複写サービス賃貸借</t>
    <rPh sb="0" eb="5">
      <t>デンシフクシャキ</t>
    </rPh>
    <rPh sb="6" eb="8">
      <t>フクシャ</t>
    </rPh>
    <rPh sb="12" eb="15">
      <t>チンタイシャク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</si>
</sst>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);[Red]\(0\)"/>
    <numFmt numFmtId="177" formatCode="[$-411]ggge&quot;年&quot;m&quot;月&quot;d&quot;日&quot;;@"/>
    <numFmt numFmtId="178" formatCode="#,##0_);[Red]\(#,##0\)"/>
    <numFmt numFmtId="179" formatCode="#,###&quot;枚まで&quot;\ "/>
    <numFmt numFmtId="180" formatCode="#,##0_ "/>
    <numFmt numFmtId="181" formatCode="#,###&quot;月&quot;\ "/>
    <numFmt numFmtId="182" formatCode="#,###&quot;円&quot;\ "/>
    <numFmt numFmtId="183" formatCode="#,##0_ ;[Red]\-#,##0\ "/>
  </numFmts>
  <fonts count="1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b/>
      <sz val="20"/>
      <name val="平成角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平成角ゴシック"/>
      <family val="3"/>
      <charset val="128"/>
    </font>
    <font>
      <b/>
      <sz val="18"/>
      <name val="平成角ゴシック"/>
      <family val="3"/>
      <charset val="128"/>
    </font>
    <font>
      <b/>
      <sz val="18"/>
      <color rgb="FFFF0000"/>
      <name val="平成角ゴシック"/>
      <family val="3"/>
      <charset val="128"/>
    </font>
    <font>
      <sz val="18"/>
      <name val="平成角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0"/>
      <color rgb="FFFF0000"/>
      <name val="HG創英角ｺﾞｼｯｸUB"/>
      <family val="3"/>
      <charset val="128"/>
    </font>
    <font>
      <b/>
      <sz val="12"/>
      <name val="平成角ゴシック"/>
      <family val="3"/>
      <charset val="128"/>
    </font>
    <font>
      <b/>
      <sz val="10"/>
      <name val="HG創英角ｺﾞｼｯｸUB"/>
      <family val="3"/>
      <charset val="128"/>
    </font>
    <font>
      <b/>
      <sz val="10"/>
      <name val="平成角ゴシック"/>
      <family val="3"/>
      <charset val="128"/>
    </font>
    <font>
      <b/>
      <sz val="18"/>
      <color rgb="FFFF0000"/>
      <name val="ＤＦ平成ゴシック体W5"/>
      <family val="3"/>
      <charset val="128"/>
    </font>
    <font>
      <b/>
      <sz val="9"/>
      <color rgb="FFFF0000"/>
      <name val="平成角ゴシック"/>
      <family val="3"/>
      <charset val="128"/>
    </font>
    <font>
      <sz val="18"/>
      <color theme="1"/>
      <name val="平成角ゴシック"/>
      <family val="3"/>
      <charset val="128"/>
    </font>
    <font>
      <b/>
      <sz val="14"/>
      <name val="平成角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151">
    <xf numFmtId="0" fontId="0" fillId="0" borderId="0" xfId="0">
      <alignment vertical="center"/>
    </xf>
    <xf numFmtId="0" fontId="5" fillId="0" borderId="0" xfId="2" applyNumberFormat="1" applyFont="1" applyFill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NumberFormat="1" applyFont="1" applyFill="1" applyAlignment="1">
      <alignment vertical="center"/>
    </xf>
    <xf numFmtId="0" fontId="7" fillId="0" borderId="0" xfId="2" applyNumberFormat="1" applyFont="1" applyFill="1" applyAlignment="1">
      <alignment vertical="center"/>
    </xf>
    <xf numFmtId="0" fontId="7" fillId="3" borderId="4" xfId="2" applyNumberFormat="1" applyFont="1" applyFill="1" applyBorder="1" applyAlignment="1">
      <alignment vertical="center"/>
    </xf>
    <xf numFmtId="0" fontId="6" fillId="0" borderId="5" xfId="2" applyNumberFormat="1" applyFont="1" applyFill="1" applyBorder="1" applyAlignment="1">
      <alignment horizontal="center" vertical="center"/>
    </xf>
    <xf numFmtId="0" fontId="6" fillId="0" borderId="0" xfId="2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distributed" vertical="center"/>
    </xf>
    <xf numFmtId="0" fontId="5" fillId="0" borderId="0" xfId="2" applyFont="1" applyFill="1" applyBorder="1" applyAlignment="1">
      <alignment vertical="center"/>
    </xf>
    <xf numFmtId="49" fontId="5" fillId="0" borderId="0" xfId="2" applyNumberFormat="1" applyFont="1" applyFill="1" applyAlignment="1">
      <alignment horizontal="center" vertical="center"/>
    </xf>
    <xf numFmtId="0" fontId="5" fillId="0" borderId="0" xfId="2" applyFont="1" applyFill="1" applyAlignment="1">
      <alignment horizontal="distributed"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49" fontId="5" fillId="0" borderId="5" xfId="2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vertical="center"/>
    </xf>
    <xf numFmtId="180" fontId="5" fillId="0" borderId="0" xfId="2" applyNumberFormat="1" applyFont="1" applyFill="1" applyBorder="1" applyAlignment="1">
      <alignment vertical="center"/>
    </xf>
    <xf numFmtId="38" fontId="14" fillId="0" borderId="8" xfId="1" applyFont="1" applyFill="1" applyBorder="1" applyAlignment="1">
      <alignment horizontal="center" vertical="center"/>
    </xf>
    <xf numFmtId="0" fontId="14" fillId="0" borderId="5" xfId="2" applyNumberFormat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vertical="center"/>
    </xf>
    <xf numFmtId="49" fontId="5" fillId="0" borderId="0" xfId="2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distributed" vertical="center"/>
    </xf>
    <xf numFmtId="0" fontId="14" fillId="0" borderId="0" xfId="2" applyFont="1" applyFill="1" applyBorder="1" applyAlignment="1">
      <alignment horizontal="center" vertical="center"/>
    </xf>
    <xf numFmtId="0" fontId="14" fillId="0" borderId="0" xfId="2" applyFont="1" applyFill="1" applyAlignment="1">
      <alignment horizontal="center" vertical="center"/>
    </xf>
    <xf numFmtId="176" fontId="5" fillId="3" borderId="6" xfId="2" applyNumberFormat="1" applyFont="1" applyFill="1" applyBorder="1" applyAlignment="1" applyProtection="1">
      <alignment horizontal="center" vertical="center"/>
      <protection locked="0"/>
    </xf>
    <xf numFmtId="178" fontId="5" fillId="3" borderId="6" xfId="2" applyNumberFormat="1" applyFont="1" applyFill="1" applyBorder="1" applyAlignment="1" applyProtection="1">
      <alignment vertical="center"/>
      <protection locked="0"/>
    </xf>
    <xf numFmtId="180" fontId="5" fillId="3" borderId="8" xfId="1" applyNumberFormat="1" applyFont="1" applyFill="1" applyBorder="1" applyAlignment="1" applyProtection="1">
      <alignment vertical="center"/>
      <protection locked="0"/>
    </xf>
    <xf numFmtId="180" fontId="5" fillId="0" borderId="6" xfId="1" applyNumberFormat="1" applyFont="1" applyFill="1" applyBorder="1" applyAlignment="1" applyProtection="1">
      <alignment horizontal="center" vertical="center"/>
      <protection locked="0"/>
    </xf>
    <xf numFmtId="180" fontId="5" fillId="3" borderId="6" xfId="1" applyNumberFormat="1" applyFont="1" applyFill="1" applyBorder="1" applyAlignment="1" applyProtection="1">
      <alignment vertical="center"/>
      <protection locked="0"/>
    </xf>
    <xf numFmtId="2" fontId="5" fillId="3" borderId="5" xfId="2" applyNumberFormat="1" applyFont="1" applyFill="1" applyBorder="1" applyAlignment="1" applyProtection="1">
      <alignment vertical="center"/>
      <protection locked="0"/>
    </xf>
    <xf numFmtId="0" fontId="14" fillId="3" borderId="5" xfId="2" applyNumberFormat="1" applyFont="1" applyFill="1" applyBorder="1" applyAlignment="1" applyProtection="1">
      <alignment horizontal="center" vertical="center"/>
      <protection locked="0"/>
    </xf>
    <xf numFmtId="38" fontId="5" fillId="3" borderId="8" xfId="1" applyFont="1" applyFill="1" applyBorder="1" applyAlignment="1" applyProtection="1">
      <alignment vertical="center"/>
      <protection locked="0"/>
    </xf>
    <xf numFmtId="0" fontId="14" fillId="3" borderId="7" xfId="2" applyNumberFormat="1" applyFont="1" applyFill="1" applyBorder="1" applyAlignment="1" applyProtection="1">
      <alignment horizontal="center" vertical="center"/>
      <protection locked="0"/>
    </xf>
    <xf numFmtId="0" fontId="5" fillId="0" borderId="0" xfId="2" applyNumberFormat="1" applyFont="1" applyFill="1" applyAlignment="1" applyProtection="1">
      <alignment vertical="center"/>
    </xf>
    <xf numFmtId="0" fontId="5" fillId="0" borderId="0" xfId="2" applyFont="1" applyAlignment="1" applyProtection="1">
      <alignment vertical="center"/>
    </xf>
    <xf numFmtId="0" fontId="6" fillId="0" borderId="0" xfId="2" applyNumberFormat="1" applyFont="1" applyFill="1" applyAlignment="1" applyProtection="1">
      <alignment vertical="center"/>
    </xf>
    <xf numFmtId="0" fontId="7" fillId="0" borderId="0" xfId="2" applyNumberFormat="1" applyFont="1" applyFill="1" applyAlignment="1" applyProtection="1">
      <alignment vertical="center"/>
    </xf>
    <xf numFmtId="0" fontId="7" fillId="3" borderId="4" xfId="2" applyNumberFormat="1" applyFont="1" applyFill="1" applyBorder="1" applyAlignment="1" applyProtection="1">
      <alignment vertical="center"/>
    </xf>
    <xf numFmtId="0" fontId="6" fillId="0" borderId="5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8" fillId="0" borderId="0" xfId="2" applyNumberFormat="1" applyFont="1" applyFill="1" applyBorder="1" applyAlignment="1" applyProtection="1">
      <alignment horizontal="center" vertical="center"/>
    </xf>
    <xf numFmtId="49" fontId="5" fillId="0" borderId="5" xfId="2" applyNumberFormat="1" applyFont="1" applyFill="1" applyBorder="1" applyAlignment="1" applyProtection="1">
      <alignment horizontal="center" vertical="center"/>
    </xf>
    <xf numFmtId="0" fontId="5" fillId="0" borderId="5" xfId="2" applyFont="1" applyFill="1" applyBorder="1" applyAlignment="1" applyProtection="1">
      <alignment horizontal="distributed" vertical="center"/>
    </xf>
    <xf numFmtId="0" fontId="5" fillId="0" borderId="0" xfId="2" applyFont="1" applyFill="1" applyBorder="1" applyAlignment="1" applyProtection="1">
      <alignment vertical="center"/>
    </xf>
    <xf numFmtId="49" fontId="5" fillId="0" borderId="0" xfId="2" applyNumberFormat="1" applyFont="1" applyFill="1" applyAlignment="1" applyProtection="1">
      <alignment horizontal="center" vertical="center"/>
    </xf>
    <xf numFmtId="0" fontId="5" fillId="0" borderId="0" xfId="2" applyFont="1" applyFill="1" applyAlignment="1" applyProtection="1">
      <alignment horizontal="distributed" vertical="center"/>
    </xf>
    <xf numFmtId="0" fontId="5" fillId="0" borderId="0" xfId="2" applyFont="1" applyFill="1" applyAlignment="1" applyProtection="1">
      <alignment vertical="center"/>
    </xf>
    <xf numFmtId="177" fontId="5" fillId="0" borderId="7" xfId="2" applyNumberFormat="1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 applyProtection="1">
      <alignment horizontal="center" vertical="center"/>
    </xf>
    <xf numFmtId="177" fontId="5" fillId="0" borderId="0" xfId="2" applyNumberFormat="1" applyFont="1" applyFill="1" applyBorder="1" applyAlignment="1" applyProtection="1">
      <alignment horizontal="center" vertical="center"/>
    </xf>
    <xf numFmtId="0" fontId="5" fillId="0" borderId="7" xfId="2" applyFont="1" applyFill="1" applyBorder="1" applyAlignment="1" applyProtection="1">
      <alignment horizontal="center" vertical="center"/>
    </xf>
    <xf numFmtId="177" fontId="5" fillId="0" borderId="0" xfId="2" applyNumberFormat="1" applyFont="1" applyFill="1" applyBorder="1" applyAlignment="1" applyProtection="1">
      <alignment vertical="center"/>
    </xf>
    <xf numFmtId="0" fontId="13" fillId="0" borderId="0" xfId="2" applyFont="1" applyFill="1" applyBorder="1" applyAlignment="1" applyProtection="1">
      <alignment vertical="center"/>
    </xf>
    <xf numFmtId="180" fontId="5" fillId="0" borderId="0" xfId="2" applyNumberFormat="1" applyFont="1" applyFill="1" applyBorder="1" applyAlignment="1" applyProtection="1">
      <alignment vertical="center"/>
    </xf>
    <xf numFmtId="182" fontId="5" fillId="0" borderId="5" xfId="2" applyNumberFormat="1" applyFont="1" applyFill="1" applyBorder="1" applyAlignment="1" applyProtection="1">
      <alignment horizontal="center" vertical="center" wrapText="1"/>
    </xf>
    <xf numFmtId="38" fontId="14" fillId="0" borderId="8" xfId="1" applyFont="1" applyFill="1" applyBorder="1" applyAlignment="1" applyProtection="1">
      <alignment horizontal="center" vertical="center"/>
    </xf>
    <xf numFmtId="0" fontId="14" fillId="0" borderId="5" xfId="2" applyNumberFormat="1" applyFont="1" applyFill="1" applyBorder="1" applyAlignment="1" applyProtection="1">
      <alignment horizontal="center" vertical="center"/>
    </xf>
    <xf numFmtId="38" fontId="5" fillId="0" borderId="8" xfId="1" applyFont="1" applyFill="1" applyBorder="1" applyAlignment="1" applyProtection="1">
      <alignment vertical="center"/>
    </xf>
    <xf numFmtId="49" fontId="5" fillId="0" borderId="0" xfId="2" applyNumberFormat="1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 applyProtection="1">
      <alignment horizontal="distributed" vertical="center"/>
    </xf>
    <xf numFmtId="0" fontId="14" fillId="0" borderId="0" xfId="2" applyFont="1" applyFill="1" applyBorder="1" applyAlignment="1" applyProtection="1">
      <alignment horizontal="center" vertical="center"/>
    </xf>
    <xf numFmtId="0" fontId="14" fillId="0" borderId="0" xfId="2" applyFont="1" applyFill="1" applyAlignment="1" applyProtection="1">
      <alignment horizontal="center" vertical="center"/>
    </xf>
    <xf numFmtId="183" fontId="5" fillId="0" borderId="5" xfId="1" applyNumberFormat="1" applyFont="1" applyFill="1" applyBorder="1" applyAlignment="1" applyProtection="1">
      <alignment vertical="center"/>
    </xf>
    <xf numFmtId="183" fontId="5" fillId="0" borderId="5" xfId="1" applyNumberFormat="1" applyFont="1" applyFill="1" applyBorder="1" applyAlignment="1">
      <alignment vertical="center"/>
    </xf>
    <xf numFmtId="178" fontId="5" fillId="3" borderId="6" xfId="2" applyNumberFormat="1" applyFont="1" applyFill="1" applyBorder="1" applyAlignment="1" applyProtection="1">
      <alignment vertical="center"/>
      <protection locked="0"/>
    </xf>
    <xf numFmtId="0" fontId="5" fillId="0" borderId="0" xfId="2" applyFont="1" applyFill="1" applyBorder="1" applyAlignment="1" applyProtection="1">
      <alignment horizontal="center" vertical="center"/>
    </xf>
    <xf numFmtId="177" fontId="5" fillId="0" borderId="0" xfId="2" applyNumberFormat="1" applyFont="1" applyFill="1" applyBorder="1" applyAlignment="1" applyProtection="1">
      <alignment horizontal="center" vertical="center"/>
    </xf>
    <xf numFmtId="0" fontId="5" fillId="0" borderId="7" xfId="2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49" fontId="16" fillId="0" borderId="0" xfId="2" applyNumberFormat="1" applyFont="1" applyFill="1" applyBorder="1" applyAlignment="1">
      <alignment vertical="top"/>
    </xf>
    <xf numFmtId="49" fontId="17" fillId="0" borderId="1" xfId="2" applyNumberFormat="1" applyFont="1" applyFill="1" applyBorder="1" applyAlignment="1">
      <alignment vertical="top"/>
    </xf>
    <xf numFmtId="182" fontId="6" fillId="0" borderId="3" xfId="2" applyNumberFormat="1" applyFont="1" applyFill="1" applyBorder="1" applyAlignment="1">
      <alignment horizontal="right" vertical="center"/>
    </xf>
    <xf numFmtId="182" fontId="18" fillId="0" borderId="3" xfId="2" applyNumberFormat="1" applyFont="1" applyFill="1" applyBorder="1" applyAlignment="1">
      <alignment horizontal="right" vertical="center"/>
    </xf>
    <xf numFmtId="49" fontId="16" fillId="0" borderId="0" xfId="2" applyNumberFormat="1" applyFont="1" applyFill="1" applyBorder="1" applyAlignment="1">
      <alignment vertical="top"/>
    </xf>
    <xf numFmtId="0" fontId="5" fillId="0" borderId="0" xfId="2" applyFont="1" applyFill="1" applyBorder="1" applyAlignment="1">
      <alignment horizontal="center" vertical="center"/>
    </xf>
    <xf numFmtId="49" fontId="16" fillId="0" borderId="0" xfId="2" applyNumberFormat="1" applyFont="1" applyFill="1" applyBorder="1" applyAlignment="1">
      <alignment vertical="top"/>
    </xf>
    <xf numFmtId="0" fontId="3" fillId="4" borderId="5" xfId="2" applyNumberFormat="1" applyFont="1" applyFill="1" applyBorder="1" applyAlignment="1">
      <alignment horizontal="center" vertical="center"/>
    </xf>
    <xf numFmtId="182" fontId="15" fillId="0" borderId="9" xfId="2" applyNumberFormat="1" applyFont="1" applyFill="1" applyBorder="1" applyAlignment="1">
      <alignment horizontal="right" vertical="center"/>
    </xf>
    <xf numFmtId="182" fontId="15" fillId="0" borderId="11" xfId="2" applyNumberFormat="1" applyFont="1" applyFill="1" applyBorder="1" applyAlignment="1">
      <alignment horizontal="right" vertical="center"/>
    </xf>
    <xf numFmtId="182" fontId="15" fillId="0" borderId="13" xfId="2" applyNumberFormat="1" applyFont="1" applyFill="1" applyBorder="1" applyAlignment="1">
      <alignment horizontal="right" vertical="center"/>
    </xf>
    <xf numFmtId="179" fontId="5" fillId="0" borderId="5" xfId="1" applyNumberFormat="1" applyFont="1" applyFill="1" applyBorder="1" applyAlignment="1" applyProtection="1">
      <alignment horizontal="center" vertical="center"/>
    </xf>
    <xf numFmtId="38" fontId="5" fillId="0" borderId="6" xfId="1" applyFont="1" applyFill="1" applyBorder="1" applyAlignment="1">
      <alignment vertical="center" shrinkToFit="1"/>
    </xf>
    <xf numFmtId="38" fontId="5" fillId="0" borderId="7" xfId="1" applyFont="1" applyFill="1" applyBorder="1" applyAlignment="1">
      <alignment vertical="center" shrinkToFit="1"/>
    </xf>
    <xf numFmtId="38" fontId="14" fillId="0" borderId="8" xfId="1" applyFont="1" applyFill="1" applyBorder="1" applyAlignment="1">
      <alignment horizontal="center" vertical="center"/>
    </xf>
    <xf numFmtId="38" fontId="14" fillId="0" borderId="6" xfId="1" applyFont="1" applyFill="1" applyBorder="1" applyAlignment="1">
      <alignment horizontal="center" vertical="center"/>
    </xf>
    <xf numFmtId="49" fontId="16" fillId="0" borderId="23" xfId="2" applyNumberFormat="1" applyFont="1" applyFill="1" applyBorder="1" applyAlignment="1">
      <alignment horizontal="left" vertical="top" wrapText="1"/>
    </xf>
    <xf numFmtId="0" fontId="5" fillId="0" borderId="5" xfId="2" applyFont="1" applyFill="1" applyBorder="1" applyAlignment="1">
      <alignment horizontal="center" vertical="center"/>
    </xf>
    <xf numFmtId="181" fontId="5" fillId="0" borderId="8" xfId="2" applyNumberFormat="1" applyFont="1" applyFill="1" applyBorder="1" applyAlignment="1">
      <alignment horizontal="center" vertical="center" wrapText="1"/>
    </xf>
    <xf numFmtId="181" fontId="5" fillId="0" borderId="8" xfId="2" applyNumberFormat="1" applyFont="1" applyFill="1" applyBorder="1" applyAlignment="1">
      <alignment horizontal="center" vertical="center"/>
    </xf>
    <xf numFmtId="179" fontId="5" fillId="0" borderId="5" xfId="3" applyNumberFormat="1" applyFont="1" applyFill="1" applyBorder="1" applyAlignment="1" applyProtection="1">
      <alignment horizontal="center" vertical="center" wrapText="1" shrinkToFit="1"/>
    </xf>
    <xf numFmtId="179" fontId="5" fillId="0" borderId="5" xfId="3" applyNumberFormat="1" applyFont="1" applyFill="1" applyBorder="1" applyAlignment="1" applyProtection="1">
      <alignment horizontal="center" vertical="center" shrinkToFit="1"/>
    </xf>
    <xf numFmtId="180" fontId="5" fillId="0" borderId="8" xfId="2" applyNumberFormat="1" applyFont="1" applyFill="1" applyBorder="1" applyAlignment="1" applyProtection="1">
      <alignment horizontal="center" vertical="center" wrapText="1"/>
    </xf>
    <xf numFmtId="180" fontId="5" fillId="0" borderId="6" xfId="2" applyNumberFormat="1" applyFont="1" applyFill="1" applyBorder="1" applyAlignment="1" applyProtection="1">
      <alignment horizontal="center" vertical="center" wrapText="1"/>
    </xf>
    <xf numFmtId="38" fontId="5" fillId="3" borderId="14" xfId="1" applyFont="1" applyFill="1" applyBorder="1" applyAlignment="1" applyProtection="1">
      <alignment vertical="center"/>
      <protection locked="0"/>
    </xf>
    <xf numFmtId="38" fontId="5" fillId="3" borderId="17" xfId="1" applyFont="1" applyFill="1" applyBorder="1" applyAlignment="1" applyProtection="1">
      <alignment vertical="center"/>
      <protection locked="0"/>
    </xf>
    <xf numFmtId="38" fontId="5" fillId="3" borderId="20" xfId="1" applyFont="1" applyFill="1" applyBorder="1" applyAlignment="1" applyProtection="1">
      <alignment vertical="center"/>
      <protection locked="0"/>
    </xf>
    <xf numFmtId="38" fontId="5" fillId="3" borderId="15" xfId="1" applyFont="1" applyFill="1" applyBorder="1" applyAlignment="1" applyProtection="1">
      <alignment vertical="center" shrinkToFit="1"/>
      <protection locked="0"/>
    </xf>
    <xf numFmtId="38" fontId="5" fillId="3" borderId="16" xfId="1" applyFont="1" applyFill="1" applyBorder="1" applyAlignment="1" applyProtection="1">
      <alignment vertical="center" shrinkToFit="1"/>
      <protection locked="0"/>
    </xf>
    <xf numFmtId="38" fontId="5" fillId="3" borderId="18" xfId="1" applyFont="1" applyFill="1" applyBorder="1" applyAlignment="1" applyProtection="1">
      <alignment vertical="center" shrinkToFit="1"/>
      <protection locked="0"/>
    </xf>
    <xf numFmtId="38" fontId="5" fillId="3" borderId="19" xfId="1" applyFont="1" applyFill="1" applyBorder="1" applyAlignment="1" applyProtection="1">
      <alignment vertical="center" shrinkToFit="1"/>
      <protection locked="0"/>
    </xf>
    <xf numFmtId="38" fontId="5" fillId="3" borderId="21" xfId="1" applyFont="1" applyFill="1" applyBorder="1" applyAlignment="1" applyProtection="1">
      <alignment vertical="center" shrinkToFit="1"/>
      <protection locked="0"/>
    </xf>
    <xf numFmtId="38" fontId="5" fillId="3" borderId="22" xfId="1" applyFont="1" applyFill="1" applyBorder="1" applyAlignment="1" applyProtection="1">
      <alignment vertical="center" shrinkToFit="1"/>
      <protection locked="0"/>
    </xf>
    <xf numFmtId="0" fontId="5" fillId="0" borderId="0" xfId="2" applyFont="1" applyFill="1" applyBorder="1" applyAlignment="1">
      <alignment horizontal="center" vertical="center"/>
    </xf>
    <xf numFmtId="49" fontId="5" fillId="0" borderId="5" xfId="2" applyNumberFormat="1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 applyProtection="1">
      <alignment horizontal="center" vertical="center" wrapText="1"/>
    </xf>
    <xf numFmtId="0" fontId="5" fillId="0" borderId="6" xfId="2" applyFont="1" applyFill="1" applyBorder="1" applyAlignment="1" applyProtection="1">
      <alignment horizontal="center" vertical="center" wrapText="1"/>
    </xf>
    <xf numFmtId="0" fontId="5" fillId="0" borderId="7" xfId="2" applyFont="1" applyFill="1" applyBorder="1" applyAlignment="1" applyProtection="1">
      <alignment horizontal="center" vertical="center" wrapText="1"/>
    </xf>
    <xf numFmtId="0" fontId="5" fillId="0" borderId="8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 wrapText="1"/>
    </xf>
    <xf numFmtId="0" fontId="12" fillId="0" borderId="11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179" fontId="5" fillId="0" borderId="10" xfId="3" applyNumberFormat="1" applyFont="1" applyFill="1" applyBorder="1" applyAlignment="1" applyProtection="1">
      <alignment horizontal="center" vertical="center" wrapText="1"/>
    </xf>
    <xf numFmtId="179" fontId="5" fillId="0" borderId="12" xfId="3" applyNumberFormat="1" applyFont="1" applyFill="1" applyBorder="1" applyAlignment="1" applyProtection="1">
      <alignment horizontal="center" vertical="center" wrapText="1"/>
    </xf>
    <xf numFmtId="179" fontId="5" fillId="0" borderId="6" xfId="3" applyNumberFormat="1" applyFont="1" applyFill="1" applyBorder="1" applyAlignment="1" applyProtection="1">
      <alignment horizontal="center" vertical="center" shrinkToFit="1"/>
    </xf>
    <xf numFmtId="179" fontId="5" fillId="0" borderId="7" xfId="3" applyNumberFormat="1" applyFont="1" applyFill="1" applyBorder="1" applyAlignment="1" applyProtection="1">
      <alignment horizontal="center" vertical="center" shrinkToFit="1"/>
    </xf>
    <xf numFmtId="180" fontId="5" fillId="0" borderId="8" xfId="2" applyNumberFormat="1" applyFont="1" applyFill="1" applyBorder="1" applyAlignment="1" applyProtection="1">
      <alignment horizontal="center" vertical="center"/>
    </xf>
    <xf numFmtId="180" fontId="5" fillId="0" borderId="6" xfId="2" applyNumberFormat="1" applyFont="1" applyFill="1" applyBorder="1" applyAlignment="1" applyProtection="1">
      <alignment horizontal="center" vertical="center"/>
    </xf>
    <xf numFmtId="180" fontId="5" fillId="0" borderId="7" xfId="2" applyNumberFormat="1" applyFont="1" applyFill="1" applyBorder="1" applyAlignment="1" applyProtection="1">
      <alignment horizontal="center" vertical="center"/>
    </xf>
    <xf numFmtId="0" fontId="5" fillId="0" borderId="5" xfId="2" applyFont="1" applyFill="1" applyBorder="1" applyAlignment="1" applyProtection="1">
      <alignment horizontal="center" vertical="center"/>
    </xf>
    <xf numFmtId="0" fontId="5" fillId="0" borderId="8" xfId="2" applyFont="1" applyFill="1" applyBorder="1" applyAlignment="1" applyProtection="1">
      <alignment horizontal="center" vertical="center"/>
    </xf>
    <xf numFmtId="0" fontId="5" fillId="0" borderId="6" xfId="2" applyFont="1" applyFill="1" applyBorder="1" applyAlignment="1" applyProtection="1">
      <alignment horizontal="center" vertical="center"/>
    </xf>
    <xf numFmtId="0" fontId="5" fillId="0" borderId="7" xfId="2" applyFont="1" applyFill="1" applyBorder="1" applyAlignment="1" applyProtection="1">
      <alignment horizontal="center" vertical="center"/>
    </xf>
    <xf numFmtId="178" fontId="5" fillId="3" borderId="8" xfId="2" applyNumberFormat="1" applyFont="1" applyFill="1" applyBorder="1" applyAlignment="1" applyProtection="1">
      <alignment vertical="center"/>
      <protection locked="0"/>
    </xf>
    <xf numFmtId="178" fontId="5" fillId="3" borderId="6" xfId="2" applyNumberFormat="1" applyFont="1" applyFill="1" applyBorder="1" applyAlignment="1" applyProtection="1">
      <alignment vertical="center"/>
      <protection locked="0"/>
    </xf>
    <xf numFmtId="0" fontId="3" fillId="2" borderId="1" xfId="2" applyNumberFormat="1" applyFont="1" applyFill="1" applyBorder="1" applyAlignment="1">
      <alignment horizontal="center" vertical="center"/>
    </xf>
    <xf numFmtId="0" fontId="3" fillId="2" borderId="2" xfId="2" applyNumberFormat="1" applyFont="1" applyFill="1" applyBorder="1" applyAlignment="1">
      <alignment horizontal="center" vertical="center"/>
    </xf>
    <xf numFmtId="0" fontId="3" fillId="2" borderId="3" xfId="2" applyNumberFormat="1" applyFont="1" applyFill="1" applyBorder="1" applyAlignment="1">
      <alignment horizontal="center" vertical="center"/>
    </xf>
    <xf numFmtId="0" fontId="8" fillId="3" borderId="5" xfId="2" applyNumberFormat="1" applyFont="1" applyFill="1" applyBorder="1" applyAlignment="1" applyProtection="1">
      <alignment horizontal="center" vertical="center"/>
      <protection locked="0"/>
    </xf>
    <xf numFmtId="0" fontId="5" fillId="3" borderId="5" xfId="2" applyFont="1" applyFill="1" applyBorder="1" applyAlignment="1" applyProtection="1">
      <alignment vertical="center"/>
      <protection locked="0"/>
    </xf>
    <xf numFmtId="177" fontId="5" fillId="0" borderId="0" xfId="2" applyNumberFormat="1" applyFont="1" applyFill="1" applyBorder="1" applyAlignment="1" applyProtection="1">
      <alignment horizontal="center" vertical="center"/>
    </xf>
    <xf numFmtId="182" fontId="15" fillId="0" borderId="9" xfId="2" applyNumberFormat="1" applyFont="1" applyFill="1" applyBorder="1" applyAlignment="1" applyProtection="1">
      <alignment horizontal="right" vertical="center"/>
    </xf>
    <xf numFmtId="182" fontId="15" fillId="0" borderId="11" xfId="2" applyNumberFormat="1" applyFont="1" applyFill="1" applyBorder="1" applyAlignment="1" applyProtection="1">
      <alignment horizontal="right" vertical="center"/>
    </xf>
    <xf numFmtId="182" fontId="15" fillId="0" borderId="13" xfId="2" applyNumberFormat="1" applyFont="1" applyFill="1" applyBorder="1" applyAlignment="1" applyProtection="1">
      <alignment horizontal="right" vertical="center"/>
    </xf>
    <xf numFmtId="38" fontId="5" fillId="0" borderId="6" xfId="1" applyFont="1" applyFill="1" applyBorder="1" applyAlignment="1" applyProtection="1">
      <alignment vertical="center" shrinkToFit="1"/>
    </xf>
    <xf numFmtId="38" fontId="5" fillId="0" borderId="7" xfId="1" applyFont="1" applyFill="1" applyBorder="1" applyAlignment="1" applyProtection="1">
      <alignment vertical="center" shrinkToFit="1"/>
    </xf>
    <xf numFmtId="38" fontId="14" fillId="0" borderId="8" xfId="1" applyFont="1" applyFill="1" applyBorder="1" applyAlignment="1" applyProtection="1">
      <alignment horizontal="center" vertical="center"/>
    </xf>
    <xf numFmtId="38" fontId="14" fillId="0" borderId="6" xfId="1" applyFont="1" applyFill="1" applyBorder="1" applyAlignment="1" applyProtection="1">
      <alignment horizontal="center" vertical="center"/>
    </xf>
    <xf numFmtId="49" fontId="16" fillId="0" borderId="0" xfId="2" applyNumberFormat="1" applyFont="1" applyFill="1" applyBorder="1" applyAlignment="1" applyProtection="1">
      <alignment vertical="top"/>
    </xf>
    <xf numFmtId="181" fontId="5" fillId="0" borderId="8" xfId="2" applyNumberFormat="1" applyFont="1" applyFill="1" applyBorder="1" applyAlignment="1" applyProtection="1">
      <alignment horizontal="center" vertical="center" wrapText="1"/>
    </xf>
    <xf numFmtId="181" fontId="5" fillId="0" borderId="8" xfId="2" applyNumberFormat="1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 applyProtection="1">
      <alignment horizontal="center" vertical="center"/>
    </xf>
    <xf numFmtId="49" fontId="5" fillId="0" borderId="5" xfId="2" applyNumberFormat="1" applyFont="1" applyFill="1" applyBorder="1" applyAlignment="1" applyProtection="1">
      <alignment horizontal="center" vertical="center"/>
    </xf>
    <xf numFmtId="0" fontId="5" fillId="0" borderId="5" xfId="2" applyFont="1" applyFill="1" applyBorder="1" applyAlignment="1" applyProtection="1">
      <alignment horizontal="center" vertical="center" wrapText="1"/>
    </xf>
    <xf numFmtId="0" fontId="12" fillId="0" borderId="9" xfId="2" applyFont="1" applyFill="1" applyBorder="1" applyAlignment="1" applyProtection="1">
      <alignment horizontal="center" vertical="center" wrapText="1"/>
    </xf>
    <xf numFmtId="0" fontId="12" fillId="0" borderId="11" xfId="2" applyFont="1" applyFill="1" applyBorder="1" applyAlignment="1" applyProtection="1">
      <alignment horizontal="center" vertical="center"/>
    </xf>
    <xf numFmtId="0" fontId="12" fillId="0" borderId="13" xfId="2" applyFont="1" applyFill="1" applyBorder="1" applyAlignment="1" applyProtection="1">
      <alignment horizontal="center" vertical="center"/>
    </xf>
    <xf numFmtId="0" fontId="3" fillId="2" borderId="1" xfId="2" applyNumberFormat="1" applyFont="1" applyFill="1" applyBorder="1" applyAlignment="1" applyProtection="1">
      <alignment horizontal="center" vertical="center"/>
    </xf>
    <xf numFmtId="0" fontId="3" fillId="2" borderId="2" xfId="2" applyNumberFormat="1" applyFont="1" applyFill="1" applyBorder="1" applyAlignment="1" applyProtection="1">
      <alignment horizontal="center" vertical="center"/>
    </xf>
    <xf numFmtId="0" fontId="3" fillId="2" borderId="3" xfId="2" applyNumberFormat="1" applyFont="1" applyFill="1" applyBorder="1" applyAlignment="1" applyProtection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R32"/>
  <sheetViews>
    <sheetView tabSelected="1" view="pageBreakPreview" zoomScale="75" zoomScaleNormal="75" zoomScaleSheetLayoutView="75" workbookViewId="0">
      <selection activeCell="C11" sqref="C11"/>
    </sheetView>
  </sheetViews>
  <sheetFormatPr defaultColWidth="8.875" defaultRowHeight="12"/>
  <cols>
    <col min="1" max="1" width="6.75" style="13" customWidth="1"/>
    <col min="2" max="2" width="19.875" style="13" customWidth="1"/>
    <col min="3" max="3" width="20.75" style="13" customWidth="1"/>
    <col min="4" max="7" width="10.75" style="13" customWidth="1"/>
    <col min="8" max="8" width="3.75" style="13" bestFit="1" customWidth="1"/>
    <col min="9" max="11" width="10.75" style="13" customWidth="1"/>
    <col min="12" max="18" width="20.75" style="13" customWidth="1"/>
    <col min="19" max="20" width="20.75" style="2" customWidth="1"/>
    <col min="21" max="16384" width="8.875" style="2"/>
  </cols>
  <sheetData>
    <row r="1" spans="1:18" ht="24" customHeight="1" thickBot="1">
      <c r="A1" s="126" t="s">
        <v>23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8"/>
      <c r="O1" s="1"/>
      <c r="P1" s="1"/>
      <c r="Q1" s="1"/>
      <c r="R1" s="1"/>
    </row>
    <row r="2" spans="1:18" ht="24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4" customHeight="1" thickBot="1">
      <c r="A3" s="4" t="s">
        <v>0</v>
      </c>
      <c r="B3" s="5"/>
      <c r="C3" s="4" t="s">
        <v>1</v>
      </c>
      <c r="D3" s="4"/>
      <c r="E3" s="4"/>
      <c r="F3" s="4"/>
      <c r="G3" s="3"/>
      <c r="H3" s="3"/>
      <c r="I3" s="3"/>
      <c r="J3" s="3"/>
      <c r="K3" s="3"/>
      <c r="L3" s="6" t="s">
        <v>2</v>
      </c>
      <c r="M3" s="129"/>
      <c r="N3" s="129"/>
      <c r="O3" s="3"/>
      <c r="P3" s="3"/>
      <c r="Q3" s="3"/>
      <c r="R3" s="3"/>
    </row>
    <row r="4" spans="1:18" ht="24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7"/>
      <c r="M4" s="8"/>
      <c r="N4" s="8"/>
      <c r="O4" s="3"/>
      <c r="P4" s="3"/>
      <c r="Q4" s="3"/>
      <c r="R4" s="3"/>
    </row>
    <row r="5" spans="1:18" ht="24" customHeight="1">
      <c r="A5" s="15" t="s">
        <v>3</v>
      </c>
      <c r="B5" s="9" t="s">
        <v>4</v>
      </c>
      <c r="C5" s="130" t="s">
        <v>43</v>
      </c>
      <c r="D5" s="130"/>
      <c r="E5" s="130"/>
      <c r="F5" s="130"/>
      <c r="G5" s="130"/>
      <c r="H5" s="130"/>
      <c r="I5" s="130"/>
      <c r="J5" s="130"/>
      <c r="K5" s="44"/>
      <c r="L5" s="10"/>
      <c r="M5" s="10"/>
      <c r="N5" s="10"/>
      <c r="O5" s="10"/>
      <c r="P5" s="10"/>
      <c r="Q5" s="10"/>
      <c r="R5" s="10"/>
    </row>
    <row r="6" spans="1:18" ht="24" customHeight="1">
      <c r="A6" s="11"/>
      <c r="B6" s="12"/>
      <c r="C6" s="47"/>
      <c r="D6" s="47"/>
      <c r="E6" s="47"/>
      <c r="F6" s="47"/>
      <c r="G6" s="47"/>
      <c r="H6" s="47"/>
      <c r="I6" s="47"/>
      <c r="J6" s="47"/>
      <c r="K6" s="47"/>
    </row>
    <row r="7" spans="1:18" ht="24" customHeight="1">
      <c r="A7" s="15" t="s">
        <v>24</v>
      </c>
      <c r="B7" s="9" t="s">
        <v>5</v>
      </c>
      <c r="C7" s="25">
        <v>60</v>
      </c>
      <c r="D7" s="48" t="s">
        <v>6</v>
      </c>
      <c r="E7" s="66"/>
      <c r="F7" s="131"/>
      <c r="G7" s="131"/>
      <c r="H7" s="131"/>
      <c r="I7" s="131"/>
      <c r="J7" s="131"/>
      <c r="K7" s="67"/>
      <c r="L7" s="10"/>
      <c r="M7" s="10"/>
      <c r="N7" s="103"/>
      <c r="O7" s="103"/>
      <c r="P7" s="103"/>
      <c r="Q7" s="103"/>
    </row>
    <row r="8" spans="1:18" ht="24" customHeight="1">
      <c r="A8" s="11"/>
      <c r="B8" s="12"/>
      <c r="C8" s="47"/>
      <c r="D8" s="47"/>
      <c r="E8" s="47"/>
      <c r="F8" s="47"/>
      <c r="G8" s="47"/>
      <c r="H8" s="47"/>
      <c r="I8" s="47"/>
      <c r="J8" s="47"/>
      <c r="K8" s="47"/>
    </row>
    <row r="9" spans="1:18" ht="24" customHeight="1">
      <c r="A9" s="104" t="s">
        <v>25</v>
      </c>
      <c r="B9" s="87" t="s">
        <v>7</v>
      </c>
      <c r="C9" s="120" t="s">
        <v>26</v>
      </c>
      <c r="D9" s="120"/>
      <c r="E9" s="121" t="s">
        <v>27</v>
      </c>
      <c r="F9" s="122"/>
      <c r="G9" s="123"/>
      <c r="H9" s="66"/>
      <c r="I9" s="66"/>
      <c r="J9" s="47"/>
      <c r="K9" s="47"/>
    </row>
    <row r="10" spans="1:18" ht="24" customHeight="1">
      <c r="A10" s="104"/>
      <c r="B10" s="87"/>
      <c r="C10" s="65">
        <v>8000</v>
      </c>
      <c r="D10" s="68" t="s">
        <v>8</v>
      </c>
      <c r="E10" s="124">
        <v>30000</v>
      </c>
      <c r="F10" s="125"/>
      <c r="G10" s="68" t="s">
        <v>8</v>
      </c>
      <c r="H10" s="66"/>
      <c r="I10" s="66"/>
      <c r="J10" s="52"/>
      <c r="K10" s="35"/>
      <c r="L10" s="103"/>
      <c r="M10" s="103"/>
      <c r="N10" s="103"/>
      <c r="O10" s="103"/>
      <c r="P10" s="103"/>
      <c r="Q10" s="103"/>
    </row>
    <row r="11" spans="1:18" ht="24" customHeight="1" thickBot="1">
      <c r="A11" s="11"/>
      <c r="B11" s="12"/>
      <c r="C11" s="47"/>
      <c r="D11" s="47"/>
      <c r="E11" s="47"/>
      <c r="F11" s="47"/>
      <c r="G11" s="47"/>
      <c r="H11" s="47"/>
      <c r="I11" s="47"/>
      <c r="J11" s="47"/>
      <c r="K11" s="47"/>
    </row>
    <row r="12" spans="1:18" ht="24" customHeight="1">
      <c r="A12" s="104" t="s">
        <v>28</v>
      </c>
      <c r="B12" s="105" t="s">
        <v>9</v>
      </c>
      <c r="C12" s="106" t="s">
        <v>10</v>
      </c>
      <c r="D12" s="107"/>
      <c r="E12" s="107"/>
      <c r="F12" s="107"/>
      <c r="G12" s="107"/>
      <c r="H12" s="107"/>
      <c r="I12" s="107"/>
      <c r="J12" s="107"/>
      <c r="K12" s="108"/>
      <c r="L12" s="105" t="s">
        <v>11</v>
      </c>
      <c r="M12" s="109"/>
      <c r="N12" s="110" t="s">
        <v>37</v>
      </c>
    </row>
    <row r="13" spans="1:18" ht="24" customHeight="1">
      <c r="A13" s="104"/>
      <c r="B13" s="87"/>
      <c r="C13" s="113" t="s">
        <v>29</v>
      </c>
      <c r="D13" s="115"/>
      <c r="E13" s="116"/>
      <c r="F13" s="117" t="s">
        <v>12</v>
      </c>
      <c r="G13" s="118"/>
      <c r="H13" s="118"/>
      <c r="I13" s="118"/>
      <c r="J13" s="118"/>
      <c r="K13" s="119"/>
      <c r="L13" s="87" t="s">
        <v>13</v>
      </c>
      <c r="M13" s="88" t="s">
        <v>14</v>
      </c>
      <c r="N13" s="111"/>
      <c r="O13" s="16"/>
      <c r="P13" s="17"/>
      <c r="Q13" s="14"/>
    </row>
    <row r="14" spans="1:18" ht="24" customHeight="1" thickBot="1">
      <c r="A14" s="104"/>
      <c r="B14" s="87"/>
      <c r="C14" s="114"/>
      <c r="D14" s="90" t="s">
        <v>30</v>
      </c>
      <c r="E14" s="91"/>
      <c r="F14" s="92" t="s">
        <v>15</v>
      </c>
      <c r="G14" s="93"/>
      <c r="H14" s="93"/>
      <c r="I14" s="93"/>
      <c r="J14" s="55" t="s">
        <v>16</v>
      </c>
      <c r="K14" s="55" t="s">
        <v>17</v>
      </c>
      <c r="L14" s="87"/>
      <c r="M14" s="89"/>
      <c r="N14" s="112"/>
      <c r="O14" s="16"/>
      <c r="P14" s="17"/>
      <c r="Q14" s="14"/>
    </row>
    <row r="15" spans="1:18" s="13" customFormat="1" ht="24" customHeight="1">
      <c r="A15" s="104"/>
      <c r="B15" s="87"/>
      <c r="C15" s="94"/>
      <c r="D15" s="97"/>
      <c r="E15" s="98"/>
      <c r="F15" s="81" t="s">
        <v>31</v>
      </c>
      <c r="G15" s="27"/>
      <c r="H15" s="28" t="s">
        <v>34</v>
      </c>
      <c r="I15" s="29"/>
      <c r="J15" s="30"/>
      <c r="K15" s="63">
        <f>(I15-G15+1)*J15</f>
        <v>0</v>
      </c>
      <c r="L15" s="31"/>
      <c r="M15" s="32"/>
      <c r="N15" s="78">
        <f>SUM(M23,K23,C15)</f>
        <v>0</v>
      </c>
      <c r="O15" s="16"/>
      <c r="P15" s="17"/>
      <c r="Q15" s="14"/>
    </row>
    <row r="16" spans="1:18" s="13" customFormat="1" ht="24" customHeight="1">
      <c r="A16" s="104"/>
      <c r="B16" s="87"/>
      <c r="C16" s="95"/>
      <c r="D16" s="99"/>
      <c r="E16" s="100"/>
      <c r="F16" s="81"/>
      <c r="G16" s="27"/>
      <c r="H16" s="28" t="s">
        <v>34</v>
      </c>
      <c r="I16" s="29"/>
      <c r="J16" s="30"/>
      <c r="K16" s="63">
        <f t="shared" ref="K16:K22" si="0">(I16-G16+1)*J16</f>
        <v>0</v>
      </c>
      <c r="L16" s="31"/>
      <c r="M16" s="32"/>
      <c r="N16" s="79"/>
      <c r="O16" s="16"/>
      <c r="P16" s="17"/>
      <c r="Q16" s="14"/>
    </row>
    <row r="17" spans="1:17" s="13" customFormat="1" ht="24" customHeight="1">
      <c r="A17" s="104"/>
      <c r="B17" s="87"/>
      <c r="C17" s="95"/>
      <c r="D17" s="99"/>
      <c r="E17" s="100"/>
      <c r="F17" s="81"/>
      <c r="G17" s="27"/>
      <c r="H17" s="28" t="s">
        <v>34</v>
      </c>
      <c r="I17" s="29"/>
      <c r="J17" s="30"/>
      <c r="K17" s="63">
        <f t="shared" si="0"/>
        <v>0</v>
      </c>
      <c r="L17" s="31"/>
      <c r="M17" s="32"/>
      <c r="N17" s="79"/>
      <c r="O17" s="16"/>
      <c r="P17" s="17"/>
      <c r="Q17" s="14"/>
    </row>
    <row r="18" spans="1:17" s="13" customFormat="1" ht="24" customHeight="1">
      <c r="A18" s="104"/>
      <c r="B18" s="87"/>
      <c r="C18" s="95"/>
      <c r="D18" s="99"/>
      <c r="E18" s="100"/>
      <c r="F18" s="81"/>
      <c r="G18" s="27"/>
      <c r="H18" s="28" t="s">
        <v>34</v>
      </c>
      <c r="I18" s="29"/>
      <c r="J18" s="30"/>
      <c r="K18" s="63">
        <f t="shared" si="0"/>
        <v>0</v>
      </c>
      <c r="L18" s="33"/>
      <c r="M18" s="32"/>
      <c r="N18" s="79"/>
      <c r="O18" s="16"/>
      <c r="P18" s="17"/>
      <c r="Q18" s="14"/>
    </row>
    <row r="19" spans="1:17" s="13" customFormat="1" ht="24" customHeight="1">
      <c r="A19" s="104"/>
      <c r="B19" s="87"/>
      <c r="C19" s="95"/>
      <c r="D19" s="99"/>
      <c r="E19" s="100"/>
      <c r="F19" s="81" t="s">
        <v>27</v>
      </c>
      <c r="G19" s="27"/>
      <c r="H19" s="28" t="s">
        <v>34</v>
      </c>
      <c r="I19" s="29"/>
      <c r="J19" s="30"/>
      <c r="K19" s="63">
        <f>(I19-G19)*J19</f>
        <v>0</v>
      </c>
      <c r="L19" s="33"/>
      <c r="M19" s="32"/>
      <c r="N19" s="79"/>
      <c r="O19" s="16"/>
      <c r="P19" s="17"/>
      <c r="Q19" s="14"/>
    </row>
    <row r="20" spans="1:17" s="13" customFormat="1" ht="24" customHeight="1">
      <c r="A20" s="104"/>
      <c r="B20" s="87"/>
      <c r="C20" s="95"/>
      <c r="D20" s="99"/>
      <c r="E20" s="100"/>
      <c r="F20" s="81"/>
      <c r="G20" s="27"/>
      <c r="H20" s="28" t="s">
        <v>34</v>
      </c>
      <c r="I20" s="29"/>
      <c r="J20" s="30"/>
      <c r="K20" s="63">
        <f t="shared" si="0"/>
        <v>0</v>
      </c>
      <c r="L20" s="33"/>
      <c r="M20" s="32"/>
      <c r="N20" s="79"/>
      <c r="O20" s="16"/>
      <c r="P20" s="17"/>
      <c r="Q20" s="14"/>
    </row>
    <row r="21" spans="1:17" s="13" customFormat="1" ht="24" customHeight="1">
      <c r="A21" s="104"/>
      <c r="B21" s="87"/>
      <c r="C21" s="95"/>
      <c r="D21" s="99"/>
      <c r="E21" s="100"/>
      <c r="F21" s="81"/>
      <c r="G21" s="27"/>
      <c r="H21" s="28" t="s">
        <v>34</v>
      </c>
      <c r="I21" s="29"/>
      <c r="J21" s="30"/>
      <c r="K21" s="63">
        <f t="shared" si="0"/>
        <v>0</v>
      </c>
      <c r="L21" s="33"/>
      <c r="M21" s="32"/>
      <c r="N21" s="79"/>
      <c r="O21" s="16"/>
      <c r="P21" s="17"/>
      <c r="Q21" s="14"/>
    </row>
    <row r="22" spans="1:17" s="13" customFormat="1" ht="24" customHeight="1">
      <c r="A22" s="104"/>
      <c r="B22" s="87"/>
      <c r="C22" s="96"/>
      <c r="D22" s="101"/>
      <c r="E22" s="102"/>
      <c r="F22" s="81"/>
      <c r="G22" s="27"/>
      <c r="H22" s="28" t="s">
        <v>34</v>
      </c>
      <c r="I22" s="29"/>
      <c r="J22" s="30"/>
      <c r="K22" s="63">
        <f t="shared" si="0"/>
        <v>0</v>
      </c>
      <c r="L22" s="33"/>
      <c r="M22" s="32"/>
      <c r="N22" s="79"/>
      <c r="O22" s="16"/>
      <c r="P22" s="17"/>
      <c r="Q22" s="14"/>
    </row>
    <row r="23" spans="1:17" s="13" customFormat="1" ht="24" customHeight="1" thickBot="1">
      <c r="A23" s="104"/>
      <c r="B23" s="87"/>
      <c r="C23" s="18" t="s">
        <v>18</v>
      </c>
      <c r="D23" s="82"/>
      <c r="E23" s="83"/>
      <c r="F23" s="84" t="s">
        <v>19</v>
      </c>
      <c r="G23" s="85"/>
      <c r="H23" s="85"/>
      <c r="I23" s="85"/>
      <c r="J23" s="85"/>
      <c r="K23" s="64">
        <f>ROUNDDOWN(SUM(K15:K22),0)</f>
        <v>0</v>
      </c>
      <c r="L23" s="19" t="s">
        <v>20</v>
      </c>
      <c r="M23" s="20">
        <f>SUM(M15:M22)</f>
        <v>0</v>
      </c>
      <c r="N23" s="80"/>
      <c r="O23" s="16"/>
      <c r="P23" s="17"/>
      <c r="Q23" s="14"/>
    </row>
    <row r="24" spans="1:17" s="13" customFormat="1" ht="12" customHeight="1">
      <c r="A24" s="21"/>
      <c r="B24" s="22"/>
      <c r="C24" s="76" t="s">
        <v>21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23"/>
      <c r="O24" s="16"/>
      <c r="P24" s="17"/>
      <c r="Q24" s="14"/>
    </row>
    <row r="25" spans="1:17" s="13" customFormat="1" ht="12" customHeight="1">
      <c r="A25" s="21"/>
      <c r="B25" s="22"/>
      <c r="C25" s="76" t="s">
        <v>22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24"/>
      <c r="O25" s="16"/>
      <c r="P25" s="17"/>
      <c r="Q25" s="14"/>
    </row>
    <row r="26" spans="1:17" s="13" customFormat="1" ht="12" customHeight="1">
      <c r="A26" s="21"/>
      <c r="B26" s="22"/>
      <c r="C26" s="76" t="s">
        <v>33</v>
      </c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23"/>
      <c r="O26" s="16"/>
      <c r="P26" s="17"/>
      <c r="Q26" s="14"/>
    </row>
    <row r="27" spans="1:17" s="13" customFormat="1" ht="24" customHeight="1" thickBot="1">
      <c r="A27" s="21"/>
      <c r="B27" s="22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23"/>
      <c r="O27" s="16"/>
      <c r="P27" s="17"/>
      <c r="Q27" s="69"/>
    </row>
    <row r="28" spans="1:17" s="13" customFormat="1" ht="24" customHeight="1" thickBot="1">
      <c r="A28" s="21"/>
      <c r="B28" s="22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1" t="s">
        <v>38</v>
      </c>
      <c r="N28" s="73">
        <f>N15*C7</f>
        <v>0</v>
      </c>
      <c r="O28" s="16"/>
      <c r="P28" s="17"/>
      <c r="Q28" s="69"/>
    </row>
    <row r="29" spans="1:17" s="13" customFormat="1" ht="24" customHeight="1" thickBot="1">
      <c r="A29" s="21"/>
      <c r="B29" s="22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86" t="s">
        <v>40</v>
      </c>
      <c r="N29" s="86"/>
      <c r="O29" s="16"/>
      <c r="P29" s="17"/>
      <c r="Q29" s="69"/>
    </row>
    <row r="30" spans="1:17" s="13" customFormat="1" ht="24" customHeight="1" thickBot="1">
      <c r="A30" s="21"/>
      <c r="B30" s="22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1" t="s">
        <v>38</v>
      </c>
      <c r="N30" s="73">
        <f>N28*1.08</f>
        <v>0</v>
      </c>
      <c r="O30" s="16"/>
      <c r="P30" s="17"/>
      <c r="Q30" s="75"/>
    </row>
    <row r="31" spans="1:17" s="13" customFormat="1" ht="24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86" t="s">
        <v>41</v>
      </c>
      <c r="N31" s="86"/>
    </row>
    <row r="32" spans="1:17" s="13" customFormat="1" ht="31.15" customHeight="1">
      <c r="A32" s="77" t="s">
        <v>39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</row>
  </sheetData>
  <sheetProtection selectLockedCells="1"/>
  <mergeCells count="39">
    <mergeCell ref="P7:Q7"/>
    <mergeCell ref="A1:N1"/>
    <mergeCell ref="M3:N3"/>
    <mergeCell ref="C5:J5"/>
    <mergeCell ref="F7:J7"/>
    <mergeCell ref="N7:O7"/>
    <mergeCell ref="N10:O10"/>
    <mergeCell ref="P10:Q10"/>
    <mergeCell ref="A12:A23"/>
    <mergeCell ref="B12:B23"/>
    <mergeCell ref="C12:K12"/>
    <mergeCell ref="L12:M12"/>
    <mergeCell ref="N12:N14"/>
    <mergeCell ref="C13:C14"/>
    <mergeCell ref="D13:E13"/>
    <mergeCell ref="F13:K13"/>
    <mergeCell ref="A9:A10"/>
    <mergeCell ref="B9:B10"/>
    <mergeCell ref="C9:D9"/>
    <mergeCell ref="E9:G9"/>
    <mergeCell ref="E10:F10"/>
    <mergeCell ref="L10:M10"/>
    <mergeCell ref="L13:L14"/>
    <mergeCell ref="M13:M14"/>
    <mergeCell ref="D14:E14"/>
    <mergeCell ref="F14:I14"/>
    <mergeCell ref="C15:C22"/>
    <mergeCell ref="D15:E22"/>
    <mergeCell ref="F15:F18"/>
    <mergeCell ref="C26:M26"/>
    <mergeCell ref="A32:N32"/>
    <mergeCell ref="N15:N23"/>
    <mergeCell ref="F19:F22"/>
    <mergeCell ref="D23:E23"/>
    <mergeCell ref="F23:J23"/>
    <mergeCell ref="C24:M24"/>
    <mergeCell ref="C25:M25"/>
    <mergeCell ref="M29:N29"/>
    <mergeCell ref="M31:N31"/>
  </mergeCells>
  <phoneticPr fontId="4"/>
  <pageMargins left="0.78740157480314965" right="0.70866141732283472" top="0.98425196850393704" bottom="0.82677165354330717" header="0.51181102362204722" footer="0.23622047244094491"/>
  <pageSetup paperSize="9" scale="69" orientation="landscape" r:id="rId1"/>
  <headerFooter alignWithMargins="0">
    <oddHeader>&amp;L&amp;"-,太字"&amp;A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tabColor rgb="FF00B050"/>
  </sheetPr>
  <dimension ref="A1:R31"/>
  <sheetViews>
    <sheetView topLeftCell="A13" zoomScaleNormal="100" zoomScaleSheetLayoutView="75" workbookViewId="0">
      <selection activeCell="C8" sqref="C8"/>
    </sheetView>
  </sheetViews>
  <sheetFormatPr defaultColWidth="8.875" defaultRowHeight="12"/>
  <cols>
    <col min="1" max="1" width="6.75" style="47" customWidth="1"/>
    <col min="2" max="2" width="19.875" style="47" customWidth="1"/>
    <col min="3" max="3" width="20.75" style="47" customWidth="1"/>
    <col min="4" max="7" width="10.75" style="47" customWidth="1"/>
    <col min="8" max="8" width="3.75" style="47" bestFit="1" customWidth="1"/>
    <col min="9" max="11" width="10.75" style="47" customWidth="1"/>
    <col min="12" max="18" width="20.75" style="47" customWidth="1"/>
    <col min="19" max="20" width="20.75" style="35" customWidth="1"/>
    <col min="21" max="16384" width="8.875" style="35"/>
  </cols>
  <sheetData>
    <row r="1" spans="1:18" ht="24" customHeight="1" thickBot="1">
      <c r="A1" s="148" t="s">
        <v>23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50"/>
      <c r="O1" s="34"/>
      <c r="P1" s="34"/>
      <c r="Q1" s="34"/>
      <c r="R1" s="34"/>
    </row>
    <row r="2" spans="1:18" ht="24" customHeight="1" thickBo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24" customHeight="1" thickBot="1">
      <c r="A3" s="37" t="s">
        <v>0</v>
      </c>
      <c r="B3" s="38"/>
      <c r="C3" s="37" t="s">
        <v>1</v>
      </c>
      <c r="D3" s="37"/>
      <c r="E3" s="37"/>
      <c r="F3" s="37"/>
      <c r="G3" s="36"/>
      <c r="H3" s="36"/>
      <c r="I3" s="36"/>
      <c r="J3" s="36"/>
      <c r="K3" s="36"/>
      <c r="L3" s="39" t="s">
        <v>2</v>
      </c>
      <c r="M3" s="129" t="s">
        <v>35</v>
      </c>
      <c r="N3" s="129"/>
      <c r="O3" s="36"/>
      <c r="P3" s="36"/>
      <c r="Q3" s="36"/>
      <c r="R3" s="36"/>
    </row>
    <row r="4" spans="1:18" ht="24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40"/>
      <c r="M4" s="41"/>
      <c r="N4" s="41"/>
      <c r="O4" s="36"/>
      <c r="P4" s="36"/>
      <c r="Q4" s="36"/>
      <c r="R4" s="36"/>
    </row>
    <row r="5" spans="1:18" ht="24" customHeight="1">
      <c r="A5" s="42" t="s">
        <v>3</v>
      </c>
      <c r="B5" s="43" t="s">
        <v>4</v>
      </c>
      <c r="C5" s="130" t="s">
        <v>36</v>
      </c>
      <c r="D5" s="130"/>
      <c r="E5" s="130"/>
      <c r="F5" s="130"/>
      <c r="G5" s="130"/>
      <c r="H5" s="130"/>
      <c r="I5" s="130"/>
      <c r="J5" s="130"/>
      <c r="K5" s="44"/>
      <c r="L5" s="44"/>
      <c r="M5" s="44"/>
      <c r="N5" s="44"/>
      <c r="O5" s="44"/>
      <c r="P5" s="44"/>
      <c r="Q5" s="44"/>
      <c r="R5" s="44"/>
    </row>
    <row r="6" spans="1:18" ht="24" customHeight="1">
      <c r="A6" s="45"/>
      <c r="B6" s="46"/>
    </row>
    <row r="7" spans="1:18" ht="24" customHeight="1">
      <c r="A7" s="42" t="s">
        <v>24</v>
      </c>
      <c r="B7" s="43" t="s">
        <v>5</v>
      </c>
      <c r="C7" s="25">
        <v>60</v>
      </c>
      <c r="D7" s="48" t="s">
        <v>6</v>
      </c>
      <c r="E7" s="49"/>
      <c r="F7" s="131"/>
      <c r="G7" s="131"/>
      <c r="H7" s="131"/>
      <c r="I7" s="131"/>
      <c r="J7" s="131"/>
      <c r="K7" s="50"/>
      <c r="L7" s="44"/>
      <c r="M7" s="44"/>
      <c r="N7" s="142"/>
      <c r="O7" s="142"/>
      <c r="P7" s="142"/>
      <c r="Q7" s="142"/>
    </row>
    <row r="8" spans="1:18" ht="24" customHeight="1">
      <c r="A8" s="45"/>
      <c r="B8" s="46"/>
    </row>
    <row r="9" spans="1:18" ht="24" customHeight="1">
      <c r="A9" s="143" t="s">
        <v>25</v>
      </c>
      <c r="B9" s="120" t="s">
        <v>7</v>
      </c>
      <c r="C9" s="120" t="s">
        <v>26</v>
      </c>
      <c r="D9" s="120"/>
      <c r="E9" s="121" t="s">
        <v>27</v>
      </c>
      <c r="F9" s="122"/>
      <c r="G9" s="123"/>
      <c r="H9" s="49"/>
      <c r="I9" s="49"/>
    </row>
    <row r="10" spans="1:18" ht="24" customHeight="1">
      <c r="A10" s="143"/>
      <c r="B10" s="120"/>
      <c r="C10" s="26">
        <v>300</v>
      </c>
      <c r="D10" s="51" t="s">
        <v>8</v>
      </c>
      <c r="E10" s="124">
        <v>5000</v>
      </c>
      <c r="F10" s="125"/>
      <c r="G10" s="51" t="s">
        <v>8</v>
      </c>
      <c r="H10" s="49"/>
      <c r="I10" s="49"/>
      <c r="J10" s="52"/>
      <c r="K10" s="35"/>
      <c r="L10" s="142"/>
      <c r="M10" s="142"/>
      <c r="N10" s="142"/>
      <c r="O10" s="142"/>
      <c r="P10" s="142"/>
      <c r="Q10" s="142"/>
    </row>
    <row r="11" spans="1:18" ht="24" customHeight="1" thickBot="1">
      <c r="A11" s="45"/>
      <c r="B11" s="46"/>
    </row>
    <row r="12" spans="1:18" ht="24" customHeight="1">
      <c r="A12" s="143" t="s">
        <v>28</v>
      </c>
      <c r="B12" s="144" t="s">
        <v>9</v>
      </c>
      <c r="C12" s="106" t="s">
        <v>10</v>
      </c>
      <c r="D12" s="107"/>
      <c r="E12" s="107"/>
      <c r="F12" s="107"/>
      <c r="G12" s="107"/>
      <c r="H12" s="107"/>
      <c r="I12" s="107"/>
      <c r="J12" s="107"/>
      <c r="K12" s="108"/>
      <c r="L12" s="144" t="s">
        <v>11</v>
      </c>
      <c r="M12" s="121"/>
      <c r="N12" s="145" t="s">
        <v>37</v>
      </c>
    </row>
    <row r="13" spans="1:18" ht="24" customHeight="1">
      <c r="A13" s="143"/>
      <c r="B13" s="120"/>
      <c r="C13" s="113" t="s">
        <v>29</v>
      </c>
      <c r="D13" s="115"/>
      <c r="E13" s="116"/>
      <c r="F13" s="117" t="s">
        <v>12</v>
      </c>
      <c r="G13" s="118"/>
      <c r="H13" s="118"/>
      <c r="I13" s="118"/>
      <c r="J13" s="118"/>
      <c r="K13" s="119"/>
      <c r="L13" s="120" t="s">
        <v>13</v>
      </c>
      <c r="M13" s="140" t="s">
        <v>14</v>
      </c>
      <c r="N13" s="146"/>
      <c r="O13" s="53"/>
      <c r="P13" s="54"/>
      <c r="Q13" s="49"/>
    </row>
    <row r="14" spans="1:18" ht="24" customHeight="1" thickBot="1">
      <c r="A14" s="143"/>
      <c r="B14" s="120"/>
      <c r="C14" s="114"/>
      <c r="D14" s="90" t="s">
        <v>30</v>
      </c>
      <c r="E14" s="91"/>
      <c r="F14" s="92" t="s">
        <v>15</v>
      </c>
      <c r="G14" s="93"/>
      <c r="H14" s="93"/>
      <c r="I14" s="93"/>
      <c r="J14" s="55" t="s">
        <v>16</v>
      </c>
      <c r="K14" s="55" t="s">
        <v>17</v>
      </c>
      <c r="L14" s="120"/>
      <c r="M14" s="141"/>
      <c r="N14" s="147"/>
      <c r="O14" s="53"/>
      <c r="P14" s="54"/>
      <c r="Q14" s="49"/>
    </row>
    <row r="15" spans="1:18" s="47" customFormat="1" ht="24" customHeight="1">
      <c r="A15" s="143"/>
      <c r="B15" s="120"/>
      <c r="C15" s="94">
        <v>20000</v>
      </c>
      <c r="D15" s="97">
        <v>100</v>
      </c>
      <c r="E15" s="98"/>
      <c r="F15" s="81" t="s">
        <v>31</v>
      </c>
      <c r="G15" s="27">
        <v>101</v>
      </c>
      <c r="H15" s="28" t="s">
        <v>34</v>
      </c>
      <c r="I15" s="29">
        <v>200</v>
      </c>
      <c r="J15" s="30">
        <v>15</v>
      </c>
      <c r="K15" s="63">
        <f>(I15-G15+1)*J15</f>
        <v>1500</v>
      </c>
      <c r="L15" s="31"/>
      <c r="M15" s="32"/>
      <c r="N15" s="132">
        <f>SUM(M23,K23,C15)</f>
        <v>33530</v>
      </c>
      <c r="O15" s="53"/>
      <c r="P15" s="54"/>
      <c r="Q15" s="49"/>
    </row>
    <row r="16" spans="1:18" s="47" customFormat="1" ht="24" customHeight="1">
      <c r="A16" s="143"/>
      <c r="B16" s="120"/>
      <c r="C16" s="95"/>
      <c r="D16" s="99"/>
      <c r="E16" s="100"/>
      <c r="F16" s="81"/>
      <c r="G16" s="27">
        <v>201</v>
      </c>
      <c r="H16" s="28" t="s">
        <v>34</v>
      </c>
      <c r="I16" s="29">
        <v>300</v>
      </c>
      <c r="J16" s="30">
        <v>10</v>
      </c>
      <c r="K16" s="63">
        <f>(I16-G16+1)*J16</f>
        <v>1000</v>
      </c>
      <c r="L16" s="31"/>
      <c r="M16" s="32"/>
      <c r="N16" s="133"/>
      <c r="O16" s="53"/>
      <c r="P16" s="54"/>
      <c r="Q16" s="49"/>
    </row>
    <row r="17" spans="1:17" s="47" customFormat="1" ht="24" customHeight="1">
      <c r="A17" s="143"/>
      <c r="B17" s="120"/>
      <c r="C17" s="95"/>
      <c r="D17" s="99"/>
      <c r="E17" s="100"/>
      <c r="F17" s="81"/>
      <c r="G17" s="27"/>
      <c r="H17" s="28" t="s">
        <v>34</v>
      </c>
      <c r="I17" s="29"/>
      <c r="J17" s="30"/>
      <c r="K17" s="63">
        <f>(I17-G17+1)*J17</f>
        <v>0</v>
      </c>
      <c r="L17" s="31"/>
      <c r="M17" s="32"/>
      <c r="N17" s="133"/>
      <c r="O17" s="53"/>
      <c r="P17" s="54"/>
      <c r="Q17" s="49"/>
    </row>
    <row r="18" spans="1:17" s="47" customFormat="1" ht="24" customHeight="1">
      <c r="A18" s="143"/>
      <c r="B18" s="120"/>
      <c r="C18" s="95"/>
      <c r="D18" s="99"/>
      <c r="E18" s="100"/>
      <c r="F18" s="81"/>
      <c r="G18" s="27"/>
      <c r="H18" s="28" t="s">
        <v>34</v>
      </c>
      <c r="I18" s="29"/>
      <c r="J18" s="30"/>
      <c r="K18" s="63">
        <f>(I18-G18+1)*J18</f>
        <v>0</v>
      </c>
      <c r="L18" s="33"/>
      <c r="M18" s="32"/>
      <c r="N18" s="133"/>
      <c r="O18" s="53"/>
      <c r="P18" s="54"/>
      <c r="Q18" s="49"/>
    </row>
    <row r="19" spans="1:17" s="47" customFormat="1" ht="24" customHeight="1">
      <c r="A19" s="143"/>
      <c r="B19" s="120"/>
      <c r="C19" s="95"/>
      <c r="D19" s="99"/>
      <c r="E19" s="100"/>
      <c r="F19" s="81" t="s">
        <v>32</v>
      </c>
      <c r="G19" s="27">
        <v>0</v>
      </c>
      <c r="H19" s="28" t="s">
        <v>34</v>
      </c>
      <c r="I19" s="29">
        <v>3000</v>
      </c>
      <c r="J19" s="30">
        <v>2.5</v>
      </c>
      <c r="K19" s="63">
        <f>(I19-G19)*J19</f>
        <v>7500</v>
      </c>
      <c r="L19" s="33"/>
      <c r="M19" s="32"/>
      <c r="N19" s="133"/>
      <c r="O19" s="53"/>
      <c r="P19" s="54"/>
      <c r="Q19" s="49"/>
    </row>
    <row r="20" spans="1:17" s="47" customFormat="1" ht="24" customHeight="1">
      <c r="A20" s="143"/>
      <c r="B20" s="120"/>
      <c r="C20" s="95"/>
      <c r="D20" s="99"/>
      <c r="E20" s="100"/>
      <c r="F20" s="81"/>
      <c r="G20" s="27">
        <v>3001</v>
      </c>
      <c r="H20" s="28" t="s">
        <v>34</v>
      </c>
      <c r="I20" s="29">
        <v>4000</v>
      </c>
      <c r="J20" s="30">
        <v>2</v>
      </c>
      <c r="K20" s="63">
        <f>(I20-G20+1)*J20</f>
        <v>2000</v>
      </c>
      <c r="L20" s="33"/>
      <c r="M20" s="32"/>
      <c r="N20" s="133"/>
      <c r="O20" s="53"/>
      <c r="P20" s="54"/>
      <c r="Q20" s="49"/>
    </row>
    <row r="21" spans="1:17" s="47" customFormat="1" ht="24" customHeight="1">
      <c r="A21" s="143"/>
      <c r="B21" s="120"/>
      <c r="C21" s="95"/>
      <c r="D21" s="99"/>
      <c r="E21" s="100"/>
      <c r="F21" s="81"/>
      <c r="G21" s="27">
        <v>4001</v>
      </c>
      <c r="H21" s="28" t="s">
        <v>34</v>
      </c>
      <c r="I21" s="29">
        <v>5000</v>
      </c>
      <c r="J21" s="30">
        <v>1.53</v>
      </c>
      <c r="K21" s="63">
        <f>(I21-G21+1)*J21</f>
        <v>1530</v>
      </c>
      <c r="L21" s="33"/>
      <c r="M21" s="32"/>
      <c r="N21" s="133"/>
      <c r="O21" s="53"/>
      <c r="P21" s="54"/>
      <c r="Q21" s="49"/>
    </row>
    <row r="22" spans="1:17" s="47" customFormat="1" ht="24" customHeight="1">
      <c r="A22" s="143"/>
      <c r="B22" s="120"/>
      <c r="C22" s="96"/>
      <c r="D22" s="101"/>
      <c r="E22" s="102"/>
      <c r="F22" s="81"/>
      <c r="G22" s="27"/>
      <c r="H22" s="28" t="s">
        <v>34</v>
      </c>
      <c r="I22" s="29"/>
      <c r="J22" s="30"/>
      <c r="K22" s="63">
        <f t="shared" ref="K22" si="0">(I22-G22)*J22</f>
        <v>0</v>
      </c>
      <c r="L22" s="33"/>
      <c r="M22" s="32"/>
      <c r="N22" s="133"/>
      <c r="O22" s="53"/>
      <c r="P22" s="54"/>
      <c r="Q22" s="49"/>
    </row>
    <row r="23" spans="1:17" s="47" customFormat="1" ht="24" customHeight="1" thickBot="1">
      <c r="A23" s="143"/>
      <c r="B23" s="120"/>
      <c r="C23" s="56" t="s">
        <v>18</v>
      </c>
      <c r="D23" s="135"/>
      <c r="E23" s="136"/>
      <c r="F23" s="137" t="s">
        <v>19</v>
      </c>
      <c r="G23" s="138"/>
      <c r="H23" s="138"/>
      <c r="I23" s="138"/>
      <c r="J23" s="138"/>
      <c r="K23" s="63">
        <f>ROUNDDOWN(SUM(K15:K22),0)</f>
        <v>13530</v>
      </c>
      <c r="L23" s="57" t="s">
        <v>20</v>
      </c>
      <c r="M23" s="58">
        <f>SUM(M15:M22)</f>
        <v>0</v>
      </c>
      <c r="N23" s="134"/>
      <c r="O23" s="53"/>
      <c r="P23" s="54"/>
      <c r="Q23" s="49"/>
    </row>
    <row r="24" spans="1:17" s="47" customFormat="1" ht="12" customHeight="1">
      <c r="A24" s="59"/>
      <c r="B24" s="60"/>
      <c r="C24" s="139" t="s">
        <v>21</v>
      </c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61"/>
      <c r="O24" s="53"/>
      <c r="P24" s="54"/>
      <c r="Q24" s="49"/>
    </row>
    <row r="25" spans="1:17" s="47" customFormat="1" ht="12" customHeight="1">
      <c r="A25" s="59"/>
      <c r="B25" s="60"/>
      <c r="C25" s="139" t="s">
        <v>22</v>
      </c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62"/>
      <c r="O25" s="53"/>
      <c r="P25" s="54"/>
      <c r="Q25" s="49"/>
    </row>
    <row r="26" spans="1:17" s="47" customFormat="1" ht="12" customHeight="1">
      <c r="A26" s="59"/>
      <c r="B26" s="60"/>
      <c r="C26" s="139" t="s">
        <v>33</v>
      </c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61"/>
      <c r="O26" s="53"/>
      <c r="P26" s="54"/>
      <c r="Q26" s="49"/>
    </row>
    <row r="27" spans="1:17" ht="12.75" thickBot="1"/>
    <row r="28" spans="1:17" ht="21.75" thickBot="1">
      <c r="M28" s="71" t="s">
        <v>38</v>
      </c>
      <c r="N28" s="72">
        <f>N15*C7</f>
        <v>2011800</v>
      </c>
    </row>
    <row r="29" spans="1:17" ht="24" customHeight="1" thickBot="1">
      <c r="M29" s="86" t="s">
        <v>40</v>
      </c>
      <c r="N29" s="86"/>
    </row>
    <row r="30" spans="1:17" ht="21.75" thickBot="1">
      <c r="M30" s="71" t="s">
        <v>38</v>
      </c>
      <c r="N30" s="72">
        <f>N28*1.08</f>
        <v>2172744</v>
      </c>
    </row>
    <row r="31" spans="1:17">
      <c r="M31" s="86" t="s">
        <v>42</v>
      </c>
      <c r="N31" s="86"/>
    </row>
  </sheetData>
  <sheetProtection selectLockedCells="1" selectUnlockedCells="1"/>
  <mergeCells count="38">
    <mergeCell ref="P7:Q7"/>
    <mergeCell ref="A1:N1"/>
    <mergeCell ref="M3:N3"/>
    <mergeCell ref="C5:J5"/>
    <mergeCell ref="F7:J7"/>
    <mergeCell ref="N7:O7"/>
    <mergeCell ref="N10:O10"/>
    <mergeCell ref="P10:Q10"/>
    <mergeCell ref="A12:A23"/>
    <mergeCell ref="B12:B23"/>
    <mergeCell ref="C12:K12"/>
    <mergeCell ref="L12:M12"/>
    <mergeCell ref="N12:N14"/>
    <mergeCell ref="C13:C14"/>
    <mergeCell ref="D13:E13"/>
    <mergeCell ref="F13:K13"/>
    <mergeCell ref="A9:A10"/>
    <mergeCell ref="B9:B10"/>
    <mergeCell ref="C9:D9"/>
    <mergeCell ref="E9:G9"/>
    <mergeCell ref="E10:F10"/>
    <mergeCell ref="L10:M10"/>
    <mergeCell ref="L13:L14"/>
    <mergeCell ref="M13:M14"/>
    <mergeCell ref="D14:E14"/>
    <mergeCell ref="F14:I14"/>
    <mergeCell ref="C15:C22"/>
    <mergeCell ref="D15:E22"/>
    <mergeCell ref="F15:F18"/>
    <mergeCell ref="M29:N29"/>
    <mergeCell ref="M31:N31"/>
    <mergeCell ref="N15:N23"/>
    <mergeCell ref="F19:F22"/>
    <mergeCell ref="D23:E23"/>
    <mergeCell ref="F23:J23"/>
    <mergeCell ref="C24:M24"/>
    <mergeCell ref="C25:M25"/>
    <mergeCell ref="C26:M26"/>
  </mergeCells>
  <phoneticPr fontId="4"/>
  <pageMargins left="0.78740157480314965" right="0.70866141732283472" top="0.98425196850393704" bottom="0.82677165354330717" header="0.51181102362204722" footer="0.23622047244094491"/>
  <pageSetup paperSize="9" scale="70" orientation="landscape" r:id="rId1"/>
  <headerFooter alignWithMargins="0">
    <oddHeader>&amp;L&amp;"-,太字"&amp;A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見積計算書（カラー）</vt:lpstr>
      <vt:lpstr>【作成例】見積計算書（カラー）</vt:lpstr>
      <vt:lpstr>'【作成例】見積計算書（カラー）'!Print_Area</vt:lpstr>
      <vt:lpstr>'見積計算書（カラー）'!Print_Area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us10101</cp:lastModifiedBy>
  <cp:lastPrinted>2017-02-22T09:14:43Z</cp:lastPrinted>
  <dcterms:created xsi:type="dcterms:W3CDTF">2013-11-08T06:41:58Z</dcterms:created>
  <dcterms:modified xsi:type="dcterms:W3CDTF">2026-02-09T06:35:38Z</dcterms:modified>
</cp:coreProperties>
</file>